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D719EA86-F6CC-4BB4-8E9B-ECC6BE7796E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<sst xmlns="http://schemas.openxmlformats.org/spreadsheetml/2006/main" count="57" uniqueCount="46">
  <si>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</si>
  <si>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</si>
  <si>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</si>
  <si>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</si>
  <si>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</si>
  <si>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</si>
  <si>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</si>
  <si>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</si>
  <si>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</si>
  <si>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</si>
  <si>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</si>
  <si>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</si>
  <si>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</si>
  <si>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</si>
  <si>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</si>
  <si>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</si>
  <si>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</si>
  <si>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</si>
  <si>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</si>
  <si>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</si>
  <si>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</si>
  <si>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</si>
  <si>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</si>
  <si>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</si>
  <si>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</si>
  <si>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</si>
  <si>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</si>
  <si>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</si>
  <si>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</si>
  <si>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</si>
  <si>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</si>
  <si>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</si>
  <si>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</si>
  <si>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</si>
  <si>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</si>
  <si>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</si>
  <si>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ALİ MUSTAFA ÖZDEMİR</t>
  </si>
  <si>
    <t>04,05,2023</t>
  </si>
  <si>
    <t>MEHMET KANAT</t>
  </si>
  <si>
    <t>MUSTAFA OLUK</t>
  </si>
  <si>
    <t>GÜLHAN TENEKECİLİK</t>
  </si>
  <si>
    <t>BAŞPINAR DEMİR</t>
  </si>
  <si>
    <t>MEHMET YÖNTEM</t>
  </si>
  <si>
    <t>İZMİR VE MANİSA SEFERLERİ</t>
  </si>
  <si>
    <t>LASTİK HAVA PARASI</t>
  </si>
  <si>
    <t>HASAN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</si>
</sst>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30" sqref="H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42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45054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37</v>
      </c>
      <c r="D5" s="11"/>
      <c r="E5" s="12">
        <v>5450</v>
      </c>
      <c r="F5" s="1"/>
      <c r="G5" s="13" t="str">
        <f t="shared" ref="G5:G6" si="0">IF(A5="","",(A5))</f>
        <v>ALİ MUSTAFA ÖZDEMİR</v>
      </c>
      <c r="H5" s="12">
        <v>9000</v>
      </c>
      <c r="I5" s="12"/>
      <c r="J5" s="12"/>
      <c r="K5" s="12">
        <f>IF(G5="","",SUM(E5-H5-I5-J5))</f>
        <v>-3550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37</v>
      </c>
      <c r="D6" s="11"/>
      <c r="E6" s="12">
        <v>10975</v>
      </c>
      <c r="F6" s="1"/>
      <c r="G6" s="13" t="str">
        <f t="shared" si="0"/>
        <v>MEHMET KANAT</v>
      </c>
      <c r="H6" s="12">
        <v>2000</v>
      </c>
      <c r="I6" s="12"/>
      <c r="J6" s="12"/>
      <c r="K6" s="12">
        <f t="shared" ref="K6:K19" si="1">IF(G6="","",SUM(E6-H6-I6-J6))</f>
        <v>8975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37</v>
      </c>
      <c r="D7" s="11"/>
      <c r="E7" s="12">
        <v>15000</v>
      </c>
      <c r="F7" s="1"/>
      <c r="G7" s="13" t="str">
        <f>IF(A7="","",(A7))</f>
        <v>MUSTAFA OLUK</v>
      </c>
      <c r="H7" s="12"/>
      <c r="I7" s="12">
        <v>7500</v>
      </c>
      <c r="J7" s="12"/>
      <c r="K7" s="12">
        <f t="shared" si="1"/>
        <v>7500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40</v>
      </c>
      <c r="B8" s="40"/>
      <c r="C8" s="10" t="s">
        <v>37</v>
      </c>
      <c r="D8" s="11"/>
      <c r="E8" s="12">
        <v>23166</v>
      </c>
      <c r="F8" s="1"/>
      <c r="G8" s="13" t="str">
        <f t="shared" ref="G8:G19" si="2">IF(A8="","",(A8))</f>
        <v>GÜLHAN TENEKECİLİK</v>
      </c>
      <c r="H8" s="12"/>
      <c r="I8" s="12">
        <v>10000</v>
      </c>
      <c r="J8" s="12"/>
      <c r="K8" s="12">
        <f t="shared" si="1"/>
        <v>13166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41</v>
      </c>
      <c r="B9" s="40"/>
      <c r="C9" s="10" t="s">
        <v>37</v>
      </c>
      <c r="D9" s="11"/>
      <c r="E9" s="12">
        <v>11275</v>
      </c>
      <c r="F9" s="1"/>
      <c r="G9" s="13" t="str">
        <f t="shared" si="2"/>
        <v>BAŞPINAR DEMİR</v>
      </c>
      <c r="H9" s="12">
        <v>10875</v>
      </c>
      <c r="I9" s="12">
        <v>400</v>
      </c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480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65866</v>
      </c>
      <c r="F22" s="1"/>
      <c r="G22" s="17" t="s">
        <v>17</v>
      </c>
      <c r="H22" s="18">
        <f>SUM(H5:H21)</f>
        <v>22355</v>
      </c>
      <c r="I22" s="18">
        <f>SUM(I5:I21)</f>
        <v>17900</v>
      </c>
      <c r="J22" s="18">
        <f>SUM(J5:J21)</f>
        <v>0</v>
      </c>
      <c r="K22" s="18">
        <f>SUM(K5:K21)</f>
        <v>26091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376502</v>
      </c>
      <c r="D25" s="19">
        <v>377902</v>
      </c>
      <c r="E25" s="20">
        <f>IF(C25="","",SUM(D25-C25))</f>
        <v>1400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2275</v>
      </c>
      <c r="D26" s="22"/>
      <c r="E26" s="21">
        <f>IF(C26="","",SUM(C26/E25))</f>
        <v>1.625</v>
      </c>
      <c r="F26" s="1"/>
      <c r="G26" s="11" t="s">
        <v>26</v>
      </c>
      <c r="H26" s="12">
        <v>2275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19655</v>
      </c>
      <c r="D27" s="22"/>
      <c r="E27" s="23">
        <f>SUM(C27/E22)</f>
        <v>0.29840889077824673</v>
      </c>
      <c r="F27" s="1"/>
      <c r="G27" s="11" t="s">
        <v>28</v>
      </c>
      <c r="H27" s="12">
        <v>340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 t="s">
        <v>44</v>
      </c>
      <c r="H29" s="12">
        <v>40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 t="s">
        <v>45</v>
      </c>
      <c r="H30" s="12">
        <v>17000</v>
      </c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19655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2700</v>
      </c>
      <c r="D36" s="1"/>
      <c r="E36" s="1"/>
      <c r="F36" s="1"/>
      <c r="G36" s="27" t="s">
        <v>32</v>
      </c>
      <c r="H36" s="16">
        <f>IF(H33="","",SUM(H22-H33))</f>
        <v>2700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42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2023-05-08T05:51:01Z</cp:lastPrinted>
  <dcterms:created xsi:type="dcterms:W3CDTF">2022-08-24T05:29:34Z</dcterms:created>
  <dcterms:modified xsi:type="dcterms:W3CDTF">2023-05-08T06:38:35Z</dcterms:modified>
</cp:coreProperties>
</file>